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งานแผนงานและงบประมาณ\แผนปฏิบัติการประจำปีการศึกษา 2567\"/>
    </mc:Choice>
  </mc:AlternateContent>
  <xr:revisionPtr revIDLastSave="0" documentId="13_ncr:1_{FD75A783-115B-4646-A17B-EC9B030294E7}" xr6:coauthVersionLast="36" xr6:coauthVersionMax="47" xr10:uidLastSave="{00000000-0000-0000-0000-000000000000}"/>
  <bookViews>
    <workbookView minimized="1" xWindow="-105" yWindow="-105" windowWidth="19425" windowHeight="10305" xr2:uid="{648AA4BB-6FAD-402A-A405-D10EDB4972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E26" i="1"/>
  <c r="F26" i="1" s="1"/>
  <c r="E25" i="1"/>
  <c r="F25" i="1" s="1"/>
  <c r="E7" i="1"/>
  <c r="F7" i="1" s="1"/>
  <c r="E6" i="1"/>
  <c r="F6" i="1" s="1"/>
  <c r="F8" i="1" l="1"/>
  <c r="F27" i="1"/>
  <c r="C31" i="1" s="1"/>
  <c r="C32" i="1" s="1"/>
  <c r="C34" i="1" s="1"/>
  <c r="C11" i="1"/>
  <c r="C12" i="1" s="1"/>
  <c r="C15" i="1" s="1"/>
  <c r="C17" i="1" s="1"/>
  <c r="C18" i="1" l="1"/>
  <c r="C16" i="1"/>
  <c r="C20" i="1"/>
  <c r="C19" i="1"/>
  <c r="C21" i="1" l="1"/>
</calcChain>
</file>

<file path=xl/sharedStrings.xml><?xml version="1.0" encoding="utf-8"?>
<sst xmlns="http://schemas.openxmlformats.org/spreadsheetml/2006/main" count="46" uniqueCount="32">
  <si>
    <t>ประมาณการงบประมาณจัดสรร</t>
  </si>
  <si>
    <t>ชั้น</t>
  </si>
  <si>
    <t>จำนวน</t>
  </si>
  <si>
    <t>รวม</t>
  </si>
  <si>
    <t>รายหัว</t>
  </si>
  <si>
    <t>เพิ่มเติม</t>
  </si>
  <si>
    <t>ม.ต้น</t>
  </si>
  <si>
    <t>ม.ปลาย</t>
  </si>
  <si>
    <t>หมายเหตุ</t>
  </si>
  <si>
    <t>การจัดสรรงบประมาณ</t>
  </si>
  <si>
    <t>รวมเป็นเงินทั้งสิ้น</t>
  </si>
  <si>
    <t>ประกอบการจัดทำแผนปฏิบัติการประจำปี ปีการศึกษา 2567</t>
  </si>
  <si>
    <t>เงินอุดหนุนกิจกรรมพัฒนาคุณภาพผู้เรียน</t>
  </si>
  <si>
    <t>เงินอุดหนุนรายหัว ปีการศึกษา 2567</t>
  </si>
  <si>
    <t>การจัดสรรงบประมาณ ปี 2567</t>
  </si>
  <si>
    <t>(1) งบประมาณเหลือจ่าย ปี 2566</t>
  </si>
  <si>
    <t>(2) งบประมาณปี 2567</t>
  </si>
  <si>
    <t>(3) รวมเป็นเงินทั้งสิ้น (1)+(2)</t>
  </si>
  <si>
    <t>(4) งบกลาง สาธารณูปโภค</t>
  </si>
  <si>
    <t xml:space="preserve">(5) จัดสรรลงแผนงานโครงการ (3)-(4) </t>
  </si>
  <si>
    <t>(5.1) วิชาการ (60%)</t>
  </si>
  <si>
    <t>(5.2) บริหารทั่วไป (18%)</t>
  </si>
  <si>
    <t>(5.3) บุคคล (10%)</t>
  </si>
  <si>
    <t>(5.4) งบประมาณ (2%)</t>
  </si>
  <si>
    <t>(5.5) สำรองจ่าย (10%)</t>
  </si>
  <si>
    <t>(6) รวมเป็นเงินทั้งสิ้น (5.1-5.5)</t>
  </si>
  <si>
    <t xml:space="preserve">(4) จัดสรรลงแผนงานโครงการ </t>
  </si>
  <si>
    <t>(4.1) กิจกรรมวิชาการ</t>
  </si>
  <si>
    <t>(4.3) กิจกรรมทัศนศึกษา</t>
  </si>
  <si>
    <t>(4.4) กิจกรรม ICT</t>
  </si>
  <si>
    <t>(5) รวมเป็นเงินทั้งสิ้น (4.1-4.5)</t>
  </si>
  <si>
    <t>(4.2) กิจกรรมคุณธรรม/ลูกเสือ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</si>
</sst>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43" fontId="2" fillId="0" borderId="0" xfId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87" fontId="2" fillId="0" borderId="1" xfId="1" applyNumberFormat="1" applyFont="1" applyBorder="1"/>
    <xf numFmtId="187" fontId="3" fillId="0" borderId="1" xfId="1" applyNumberFormat="1" applyFont="1" applyFill="1" applyBorder="1"/>
    <xf numFmtId="43" fontId="3" fillId="0" borderId="0" xfId="0" applyNumberFormat="1" applyFont="1"/>
    <xf numFmtId="187" fontId="3" fillId="0" borderId="0" xfId="0" applyNumberFormat="1" applyFont="1" applyFill="1"/>
    <xf numFmtId="0" fontId="3" fillId="0" borderId="0" xfId="0" applyFont="1" applyAlignment="1">
      <alignment horizontal="left"/>
    </xf>
    <xf numFmtId="43" fontId="3" fillId="2" borderId="0" xfId="1" applyFont="1" applyFill="1"/>
    <xf numFmtId="43" fontId="2" fillId="0" borderId="0" xfId="1" applyFont="1" applyFill="1"/>
    <xf numFmtId="43" fontId="3" fillId="0" borderId="0" xfId="1" applyFont="1" applyFill="1"/>
    <xf numFmtId="43" fontId="3" fillId="0" borderId="0" xfId="1" applyFont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6000-A090-4EC4-93DC-E4BA65E3F75D}">
  <dimension ref="A1:G39"/>
  <sheetViews>
    <sheetView tabSelected="1" topLeftCell="A10" workbookViewId="0">
      <selection activeCell="D10" sqref="D10"/>
    </sheetView>
  </sheetViews>
  <sheetFormatPr defaultColWidth="8.625" defaultRowHeight="21" x14ac:dyDescent="0.35"/>
  <cols>
    <col min="1" max="1" width="11.875" style="1" customWidth="1"/>
    <col min="2" max="2" width="17.125" style="1" customWidth="1"/>
    <col min="3" max="7" width="11" style="1" customWidth="1"/>
    <col min="8" max="16384" width="8.625" style="1"/>
  </cols>
  <sheetData>
    <row r="1" spans="1:7" x14ac:dyDescent="0.35">
      <c r="A1" s="19" t="s">
        <v>0</v>
      </c>
      <c r="B1" s="19"/>
      <c r="C1" s="19"/>
      <c r="D1" s="19"/>
      <c r="E1" s="19"/>
      <c r="F1" s="19"/>
      <c r="G1" s="19"/>
    </row>
    <row r="2" spans="1:7" x14ac:dyDescent="0.35">
      <c r="A2" s="19" t="s">
        <v>11</v>
      </c>
      <c r="B2" s="19"/>
      <c r="C2" s="19"/>
      <c r="D2" s="19"/>
      <c r="E2" s="19"/>
      <c r="F2" s="19"/>
      <c r="G2" s="19"/>
    </row>
    <row r="4" spans="1:7" x14ac:dyDescent="0.35">
      <c r="A4" s="2" t="s">
        <v>13</v>
      </c>
    </row>
    <row r="5" spans="1:7" x14ac:dyDescent="0.35">
      <c r="A5" s="5" t="s">
        <v>1</v>
      </c>
      <c r="B5" s="5" t="s">
        <v>2</v>
      </c>
      <c r="C5" s="5" t="s">
        <v>4</v>
      </c>
      <c r="D5" s="5" t="s">
        <v>5</v>
      </c>
      <c r="E5" s="5" t="s">
        <v>3</v>
      </c>
      <c r="F5" s="5"/>
      <c r="G5" s="5" t="s">
        <v>8</v>
      </c>
    </row>
    <row r="6" spans="1:7" x14ac:dyDescent="0.35">
      <c r="A6" s="6" t="s">
        <v>6</v>
      </c>
      <c r="B6" s="7">
        <v>50</v>
      </c>
      <c r="C6" s="8">
        <v>3780</v>
      </c>
      <c r="D6" s="6">
        <v>1000</v>
      </c>
      <c r="E6" s="8">
        <f>C6+D6</f>
        <v>4780</v>
      </c>
      <c r="F6" s="8">
        <f>E6*B6</f>
        <v>239000</v>
      </c>
      <c r="G6" s="6"/>
    </row>
    <row r="7" spans="1:7" x14ac:dyDescent="0.35">
      <c r="A7" s="6" t="s">
        <v>7</v>
      </c>
      <c r="B7" s="7">
        <v>10</v>
      </c>
      <c r="C7" s="8">
        <v>4104</v>
      </c>
      <c r="D7" s="6"/>
      <c r="E7" s="8">
        <f>C7*B7</f>
        <v>41040</v>
      </c>
      <c r="F7" s="8">
        <f>E7</f>
        <v>41040</v>
      </c>
      <c r="G7" s="6"/>
    </row>
    <row r="8" spans="1:7" x14ac:dyDescent="0.35">
      <c r="A8" s="20" t="s">
        <v>10</v>
      </c>
      <c r="B8" s="20"/>
      <c r="C8" s="20"/>
      <c r="D8" s="20"/>
      <c r="E8" s="20"/>
      <c r="F8" s="9">
        <f>F6+F7</f>
        <v>280040</v>
      </c>
      <c r="G8" s="6"/>
    </row>
    <row r="9" spans="1:7" x14ac:dyDescent="0.35">
      <c r="A9" s="2" t="s">
        <v>9</v>
      </c>
    </row>
    <row r="10" spans="1:7" x14ac:dyDescent="0.35">
      <c r="A10" s="1" t="s">
        <v>15</v>
      </c>
      <c r="C10" s="13">
        <v>67621.83</v>
      </c>
      <c r="D10" s="17"/>
    </row>
    <row r="11" spans="1:7" x14ac:dyDescent="0.35">
      <c r="A11" s="1" t="s">
        <v>16</v>
      </c>
      <c r="C11" s="14">
        <f>F8</f>
        <v>280040</v>
      </c>
    </row>
    <row r="12" spans="1:7" x14ac:dyDescent="0.35">
      <c r="A12" s="18" t="s">
        <v>17</v>
      </c>
      <c r="B12" s="18"/>
      <c r="C12" s="15">
        <f>C11+C10</f>
        <v>347661.83</v>
      </c>
    </row>
    <row r="13" spans="1:7" x14ac:dyDescent="0.35">
      <c r="A13" s="12" t="s">
        <v>14</v>
      </c>
      <c r="B13" s="4"/>
      <c r="C13" s="11"/>
    </row>
    <row r="14" spans="1:7" x14ac:dyDescent="0.35">
      <c r="A14" s="2" t="s">
        <v>18</v>
      </c>
      <c r="B14" s="2"/>
      <c r="C14" s="16">
        <v>50000</v>
      </c>
    </row>
    <row r="15" spans="1:7" x14ac:dyDescent="0.35">
      <c r="A15" s="2" t="s">
        <v>19</v>
      </c>
      <c r="C15" s="16">
        <f>C12-C14</f>
        <v>297661.83</v>
      </c>
      <c r="F15" s="3"/>
    </row>
    <row r="16" spans="1:7" x14ac:dyDescent="0.35">
      <c r="A16" s="1" t="s">
        <v>20</v>
      </c>
      <c r="C16" s="3">
        <f>C15*60/100</f>
        <v>178597.098</v>
      </c>
    </row>
    <row r="17" spans="1:7" x14ac:dyDescent="0.35">
      <c r="A17" s="1" t="s">
        <v>21</v>
      </c>
      <c r="C17" s="3">
        <f>C15*18/100</f>
        <v>53579.129400000005</v>
      </c>
    </row>
    <row r="18" spans="1:7" x14ac:dyDescent="0.35">
      <c r="A18" s="1" t="s">
        <v>22</v>
      </c>
      <c r="C18" s="3">
        <f>C15*10/100</f>
        <v>29766.183000000005</v>
      </c>
    </row>
    <row r="19" spans="1:7" x14ac:dyDescent="0.35">
      <c r="A19" s="1" t="s">
        <v>23</v>
      </c>
      <c r="C19" s="3">
        <f>C15*2/100</f>
        <v>5953.2366000000002</v>
      </c>
    </row>
    <row r="20" spans="1:7" x14ac:dyDescent="0.35">
      <c r="A20" s="1" t="s">
        <v>24</v>
      </c>
      <c r="C20" s="3">
        <f>C15*10/100</f>
        <v>29766.183000000005</v>
      </c>
    </row>
    <row r="21" spans="1:7" x14ac:dyDescent="0.35">
      <c r="A21" s="18" t="s">
        <v>25</v>
      </c>
      <c r="B21" s="18"/>
      <c r="C21" s="10">
        <f>C16+C17+C18+C19+C20</f>
        <v>297661.83</v>
      </c>
    </row>
    <row r="23" spans="1:7" x14ac:dyDescent="0.35">
      <c r="A23" s="2" t="s">
        <v>12</v>
      </c>
    </row>
    <row r="24" spans="1:7" x14ac:dyDescent="0.35">
      <c r="A24" s="5" t="s">
        <v>1</v>
      </c>
      <c r="B24" s="5" t="s">
        <v>2</v>
      </c>
      <c r="C24" s="5" t="s">
        <v>4</v>
      </c>
      <c r="D24" s="5" t="s">
        <v>5</v>
      </c>
      <c r="E24" s="5" t="s">
        <v>3</v>
      </c>
      <c r="F24" s="5"/>
      <c r="G24" s="5" t="s">
        <v>8</v>
      </c>
    </row>
    <row r="25" spans="1:7" x14ac:dyDescent="0.35">
      <c r="A25" s="6" t="s">
        <v>6</v>
      </c>
      <c r="B25" s="7">
        <v>50</v>
      </c>
      <c r="C25" s="8">
        <v>950</v>
      </c>
      <c r="D25" s="6">
        <v>0</v>
      </c>
      <c r="E25" s="8">
        <f>C25+D25</f>
        <v>950</v>
      </c>
      <c r="F25" s="8">
        <f>E25*B25</f>
        <v>47500</v>
      </c>
      <c r="G25" s="6"/>
    </row>
    <row r="26" spans="1:7" x14ac:dyDescent="0.35">
      <c r="A26" s="6" t="s">
        <v>7</v>
      </c>
      <c r="B26" s="7">
        <v>10</v>
      </c>
      <c r="C26" s="8">
        <v>1026</v>
      </c>
      <c r="D26" s="6"/>
      <c r="E26" s="8">
        <f>C26*B26</f>
        <v>10260</v>
      </c>
      <c r="F26" s="8">
        <f>E26</f>
        <v>10260</v>
      </c>
      <c r="G26" s="6"/>
    </row>
    <row r="27" spans="1:7" x14ac:dyDescent="0.35">
      <c r="A27" s="21" t="s">
        <v>10</v>
      </c>
      <c r="B27" s="21"/>
      <c r="C27" s="21"/>
      <c r="D27" s="21"/>
      <c r="E27" s="21"/>
      <c r="F27" s="9">
        <f>F25+F26</f>
        <v>57760</v>
      </c>
      <c r="G27" s="6"/>
    </row>
    <row r="29" spans="1:7" x14ac:dyDescent="0.35">
      <c r="A29" s="2" t="s">
        <v>9</v>
      </c>
    </row>
    <row r="30" spans="1:7" x14ac:dyDescent="0.35">
      <c r="A30" s="1" t="s">
        <v>15</v>
      </c>
      <c r="C30" s="13">
        <v>32349.68</v>
      </c>
      <c r="D30" s="17"/>
    </row>
    <row r="31" spans="1:7" x14ac:dyDescent="0.35">
      <c r="A31" s="1" t="s">
        <v>16</v>
      </c>
      <c r="C31" s="14">
        <f>F27</f>
        <v>57760</v>
      </c>
    </row>
    <row r="32" spans="1:7" x14ac:dyDescent="0.35">
      <c r="A32" s="18" t="s">
        <v>17</v>
      </c>
      <c r="B32" s="18"/>
      <c r="C32" s="15">
        <f>C31+C30</f>
        <v>90109.68</v>
      </c>
    </row>
    <row r="33" spans="1:6" x14ac:dyDescent="0.35">
      <c r="A33" s="12" t="s">
        <v>14</v>
      </c>
      <c r="B33" s="4"/>
      <c r="C33" s="11"/>
    </row>
    <row r="34" spans="1:6" x14ac:dyDescent="0.35">
      <c r="A34" s="2" t="s">
        <v>26</v>
      </c>
      <c r="C34" s="16">
        <f>C32</f>
        <v>90109.68</v>
      </c>
      <c r="F34" s="3"/>
    </row>
    <row r="35" spans="1:6" x14ac:dyDescent="0.35">
      <c r="A35" s="1" t="s">
        <v>27</v>
      </c>
      <c r="C35" s="3">
        <v>20000</v>
      </c>
    </row>
    <row r="36" spans="1:6" x14ac:dyDescent="0.35">
      <c r="A36" s="1" t="s">
        <v>31</v>
      </c>
      <c r="C36" s="3">
        <v>26109.68</v>
      </c>
    </row>
    <row r="37" spans="1:6" x14ac:dyDescent="0.35">
      <c r="A37" s="1" t="s">
        <v>28</v>
      </c>
      <c r="C37" s="3">
        <v>32000</v>
      </c>
    </row>
    <row r="38" spans="1:6" x14ac:dyDescent="0.35">
      <c r="A38" s="1" t="s">
        <v>29</v>
      </c>
      <c r="C38" s="3">
        <v>12000</v>
      </c>
    </row>
    <row r="39" spans="1:6" x14ac:dyDescent="0.35">
      <c r="A39" s="18" t="s">
        <v>30</v>
      </c>
      <c r="B39" s="18"/>
      <c r="C39" s="10">
        <f>C35+C36+C37+C38</f>
        <v>90109.68</v>
      </c>
    </row>
  </sheetData>
  <mergeCells count="8">
    <mergeCell ref="A32:B32"/>
    <mergeCell ref="A39:B39"/>
    <mergeCell ref="A1:G1"/>
    <mergeCell ref="A2:G2"/>
    <mergeCell ref="A8:E8"/>
    <mergeCell ref="A21:B21"/>
    <mergeCell ref="A27:E27"/>
    <mergeCell ref="A12:B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chadaponr chuaichu</dc:creator>
  <cp:lastModifiedBy>Moderncom</cp:lastModifiedBy>
  <cp:lastPrinted>2024-08-01T05:07:08Z</cp:lastPrinted>
  <dcterms:created xsi:type="dcterms:W3CDTF">2024-02-13T02:51:42Z</dcterms:created>
  <dcterms:modified xsi:type="dcterms:W3CDTF">2024-08-01T09:31:17Z</dcterms:modified>
</cp:coreProperties>
</file>