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งานแผนงานและงบประมาณ\แผนปฏิบัติการประจำปีการศึกษา 2567\ไฟล์โครงการย่อย 67\"/>
    </mc:Choice>
  </mc:AlternateContent>
  <xr:revisionPtr revIDLastSave="0" documentId="13_ncr:1_{9467F9DD-8ED8-406A-B69D-057F49ECB0C5}" xr6:coauthVersionLast="36" xr6:coauthVersionMax="36" xr10:uidLastSave="{00000000-0000-0000-0000-000000000000}"/>
  <bookViews>
    <workbookView xWindow="0" yWindow="0" windowWidth="20490" windowHeight="7455" xr2:uid="{4520DCDD-B256-4F2C-B2AB-B6CE67C1909A}"/>
  </bookViews>
  <sheets>
    <sheet name="Sheet1" sheetId="1" r:id="rId1"/>
  </sheets>
  <definedNames>
    <definedName name="_Hlk133677433" localSheetId="0">Sheet1!$B$70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102" i="1"/>
  <c r="C95" i="1"/>
  <c r="C88" i="1"/>
  <c r="C82" i="1"/>
  <c r="C78" i="1"/>
  <c r="C70" i="1"/>
  <c r="C66" i="1" s="1"/>
  <c r="C67" i="1"/>
  <c r="C55" i="1"/>
  <c r="C54" i="1"/>
  <c r="C60" i="1"/>
  <c r="D47" i="1"/>
  <c r="D8" i="1" s="1"/>
  <c r="D35" i="1"/>
  <c r="C38" i="1"/>
  <c r="C30" i="1"/>
  <c r="C24" i="1"/>
  <c r="C14" i="1"/>
  <c r="C9" i="1"/>
  <c r="D6" i="1"/>
  <c r="C6" i="1"/>
  <c r="C8" i="1" l="1"/>
  <c r="C77" i="1"/>
</calcChain>
</file>

<file path=xl/sharedStrings.xml><?xml version="1.0" encoding="utf-8"?>
<sst xmlns="http://schemas.openxmlformats.org/spreadsheetml/2006/main" count="121" uniqueCount="117">
  <si>
    <t>ลำดับที่</t>
  </si>
  <si>
    <t>รายการ</t>
  </si>
  <si>
    <t>เงินที่ใช้ไป</t>
  </si>
  <si>
    <t>เงินคงเหลือ</t>
  </si>
  <si>
    <t>บรรลุผล
ตามเป้าหมาย</t>
  </si>
  <si>
    <t>ดำเนินการ
ตามปฏิทิน</t>
  </si>
  <si>
    <t>เงินอุดหนุน ใหม่</t>
  </si>
  <si>
    <t>เงินกิจกรรมพัฒนาผู้เรียน</t>
  </si>
  <si>
    <t>เงินรายได้สถานศึกษา</t>
  </si>
  <si>
    <t>รวมเงินทั้งหมด</t>
  </si>
  <si>
    <t>เงินเหลือจ่ายปีการศึกษา 2566</t>
  </si>
  <si>
    <t>งบประมาณ ปีการศึกษา 2567</t>
  </si>
  <si>
    <t xml:space="preserve">งบประมาณ ปีการศึกษา 2567 รวมทั้งสิ้นเป็นเงิน
</t>
  </si>
  <si>
    <t>กลุ่มบริหารวิชาการ งบประมาณทั้งหมด</t>
  </si>
  <si>
    <t>โครงการพัฒนาผลสัมฤทธิ์ทางการเรียน</t>
  </si>
  <si>
    <t>โครงการพัฒนาระบบงานวิชาการ</t>
  </si>
  <si>
    <t>กิจกรรมจัดซื้อวัสดุอุปกรณ์</t>
  </si>
  <si>
    <t>งานรับนักเรียน</t>
  </si>
  <si>
    <t>งานนิเทศภายใน</t>
  </si>
  <si>
    <t>งานทะเบียนวัดผล</t>
  </si>
  <si>
    <t>2.9 กิจกรรมส่งเสริมศักยภาพผู้เรียนตามความถนัดและสนใจ</t>
  </si>
  <si>
    <t>กำหนดมาตรฐานการศึกษาของสถานศึกษา</t>
  </si>
  <si>
    <t>จัดทำแผนพัฒนาคุณภาพ ประจำปีและดำเนินการตามแผนฯ</t>
  </si>
  <si>
    <t>จัดทำระบบข้อมูลสารสนเทศเพื่อการประกันคุณภาพการศึกษา</t>
  </si>
  <si>
    <t>ติดตาม ตรวจสอบและประเมินคุณภาพภายในตามมาตรฐานการศึกษาของสถานศึกษา</t>
  </si>
  <si>
    <t>จัดทำรายงานการประเมินตนเอง (SAR) ประจำปีการศึกษา 2567</t>
  </si>
  <si>
    <t>กิจกรรมแนะแนวการศึกษาต่อแก่โรงเรียนประถมในเขตพื้นที่บริการ</t>
  </si>
  <si>
    <t>กิจกรรมปัจฉิมนิเทศนักเรียนชั้นมัธยมศึกษาปีที่ 3 และ 6</t>
  </si>
  <si>
    <t>กิจกรรมบริการแนะแนวการศึกษาต่อ</t>
  </si>
  <si>
    <t>โครงการพัฒนางานแนะแนว</t>
  </si>
  <si>
    <t>ส่งเสริมคุณธรรม จริยธรรม และคุณลักษณะอันพึงประสงค์ของนักเรียน ประจำปี 2567</t>
  </si>
  <si>
    <t>กิจกรรมวันนี้ วันพระไหว้พระสวดมนต์ นั่งสมาธิ สมาทานศีล ฟังพระธรรมเทศนา เจริญจิตภาวนา</t>
  </si>
  <si>
    <t>กิจกรรมค่ายพัฒนาคุณธรรม จริยธรรม และคุณลักษณะอันพึงประสงค์ของนักเรียน</t>
  </si>
  <si>
    <t>-กิจกรรมอบรมนักเรียนแกนนำโรงเรียนคุณธรรม</t>
  </si>
  <si>
    <t>โรงการโรงเรียนคุณธรรม สพฐ.</t>
  </si>
  <si>
    <t>โครงการพัฒนาแหล่งเรียนรู้ (ใช้งบบริหารทั่วไป)</t>
  </si>
  <si>
    <t>พัฒนาแหล่งเรียนรู้ห้องสมุด</t>
  </si>
  <si>
    <t>พัฒนาแหล่งเรียนรู้ห้องปฏิบัติการดนตรีนาฏศิลป์</t>
  </si>
  <si>
    <t xml:space="preserve">โครงการส่งเสริมกิจกรรมพัฒนาคุณภาพผู้เรียน </t>
  </si>
  <si>
    <t>กิจกรรมวิชาการ</t>
  </si>
  <si>
    <t>กิจกรรมทัศนศึกษา</t>
  </si>
  <si>
    <t>กิจกรรมค่ายคุณธรรม/ลูกเสือ</t>
  </si>
  <si>
    <t xml:space="preserve">กิจกรรม ICT </t>
  </si>
  <si>
    <t>การจัดทำบัญชีการเงิน</t>
  </si>
  <si>
    <t>การจัดทำรายงานทางการเงินและ งบการเงิน</t>
  </si>
  <si>
    <t xml:space="preserve">การจัดทำและจัดหาแบบพิมพ์ บัญชี ทะเบียนและรายงาน </t>
  </si>
  <si>
    <t>โครงการพัฒนาระบบการบริหารงบประมาณ</t>
  </si>
  <si>
    <t>งานนโยบายและแผน</t>
  </si>
  <si>
    <t>โครงการพัฒนาระบบการบริหารงานบุคคล</t>
  </si>
  <si>
    <t>กิจกรรมวางแผนอัตรากำลัง</t>
  </si>
  <si>
    <t>กิจกรรมทะเบียนประวัติ</t>
  </si>
  <si>
    <t>โครงการพัฒนาครูและบุคลากรทางการศึกษาสู่ความเป็นครูมืออาชีพในศตวรรษที่ 21</t>
  </si>
  <si>
    <t xml:space="preserve">กิจกรรมที่ 1 พัฒนาครูด้านดิจิทัล </t>
  </si>
  <si>
    <t>กิจกรรมที่ 2 พัฒนาคุณธรรมจริยธรรม</t>
  </si>
  <si>
    <t>กิจกรรมที่ 3 พัฒนาด้านภาษาอังกฤษ และภาษาไทย</t>
  </si>
  <si>
    <t>กิจกรรมที่ 4 พัฒนาด้านวิชาชีพ</t>
  </si>
  <si>
    <t>กิจกรรมที่ 5 พัฒนาครูด้านเศรษฐกิจพอเพียง</t>
  </si>
  <si>
    <t>กิจกรรมที่ 6 ศึกษาดูงาน</t>
  </si>
  <si>
    <t>โครงการพัฒนาระบบการบริหารทั่วไป</t>
  </si>
  <si>
    <t>พัฒนาระบบงานสารบรรณ</t>
  </si>
  <si>
    <t>งานประชาสัมพันธ์</t>
  </si>
  <si>
    <t>งานพยาบาล</t>
  </si>
  <si>
    <t>โครงการพัฒนาระบบดูแลช่วยเหลือนักเรียน</t>
  </si>
  <si>
    <t>ประชุมผู้ปกครอง</t>
  </si>
  <si>
    <t>กิจกรรมเยี่ยมบ้านนักเรียน</t>
  </si>
  <si>
    <t>กิจกรรมมอบทุนการศึกษาแก่นักเรียนระดับชั้นมัธยมศึกษาปีที่ 1 และ 4 ปีการศึกษา 2564</t>
  </si>
  <si>
    <t>กิจกรรมพาน้องกลับห้องเรียน</t>
  </si>
  <si>
    <t>กิจกรรมคัดกรองนักเรียน</t>
  </si>
  <si>
    <t>ส่งเสริมสวัสดิภาพและสุขภาพนักเรียน</t>
  </si>
  <si>
    <t>ตรวจสุขภาพประจำปี</t>
  </si>
  <si>
    <t>จัดซื้อยาและเวชภัณฑ์ทางการแพทย์</t>
  </si>
  <si>
    <t>ฉีดพ่นสารเคมีเพื่อป้องกันการแพร่ระบาดของโรคที่มียุงเป็นพาหนะ และกำจัดแหล่งเพาะพันธุ์ยุงลาย(ไข้เลือดออก)</t>
  </si>
  <si>
    <t>กิจกรรมปรับปรุงพัฒนาวัสดุ ครุภัณฑ์งานอนามัยโรงเรียน</t>
  </si>
  <si>
    <t>พัฒนาอาคารสถานที่และสิ่งแวดล้อม</t>
  </si>
  <si>
    <t>โครงการพัฒนาอาคารสถานที่และสิ่งแวดล้อม</t>
  </si>
  <si>
    <t>โครงการพัฒนาส่งเสริมกิจการนักเรียน</t>
  </si>
  <si>
    <t xml:space="preserve"> ส่งเสริมประชาธิปไตยในสถานศึกษา</t>
  </si>
  <si>
    <t>อาสาจราจร/ ป้องกันอุบัติเหตุภัยทางจราจร</t>
  </si>
  <si>
    <t xml:space="preserve"> ระเบียบวินัยในชีวิตประจำวัน</t>
  </si>
  <si>
    <t xml:space="preserve"> เด็กดีศรีชลธาร</t>
  </si>
  <si>
    <t>เด็ก ช.ว.ห่างไกลยาเสพติด</t>
  </si>
  <si>
    <t>กิจกรรมส่งเสริมและพัฒนาประชาธิปไตยในโรงเรียน</t>
  </si>
  <si>
    <t>โครงการสถานศึกษาสีขาวปลอดยาเสพติดและอบายมุข (กิจกรรมห้องเรียนสีขาว)</t>
  </si>
  <si>
    <t>จัดแหล่งเรียนรู้ด้านวิชาการ เช่น จัดบอร์ด จัดทำสื่อสิ่งพิมพ์ รณรงค์ต้านยาเสพติดและอบายมุข</t>
  </si>
  <si>
    <t>จัดนักเรียนแกนนำดูแลช่วยเหลือซึ่งกันและกันตอบสนอง ปัญหาของพฤติกรรมของนักเรียน</t>
  </si>
  <si>
    <t>เด็กดีศรีชลธาร</t>
  </si>
  <si>
    <t xml:space="preserve"> โครงการพัฒนาระบบประกันคุณภาพการศึกษา</t>
  </si>
  <si>
    <t>2.3 กิจกรรมพัฒนาผลสัมฤทธิ์ทางการเรียนกลุ่มสาระการเรียนรู้วิทยาศาสตร์ฯ</t>
  </si>
  <si>
    <t>2.1 กิจกรรมพัฒนาผลสัมฤทธิ์ทางการเรียนกลุ่มสาระการเรียนรู้ภาษาไทย</t>
  </si>
  <si>
    <t>2.2 กิจกรรมพัฒนาผลสัมฤทธิ์ทางการเรียนกลุ่มสาระการเรียนรู้คณิตศาสตร์</t>
  </si>
  <si>
    <t>2.4 กิจกรรมพัฒนาผลสัมฤทธิ์ทางการเรียนกลุ่มสาระการเรียนรู้สังคมศึกษาฯ</t>
  </si>
  <si>
    <t>2.5 กิจกรรมพัฒนาผลสัมฤทธิ์ทางการเรียนกลุ่มสาระการเรียนรู้การงานอาชีพ</t>
  </si>
  <si>
    <t>2.6 กิจกรรมพัฒนาผลสัมฤทธิ์ทางการเรียนกลุ่มสาระการเรียนรู้สุขศึกษาฯ</t>
  </si>
  <si>
    <t>2.7 กิจกรรมพัฒนาผลสัมฤทธิ์ทางการเรียนกลุ่มสาระการเรียนรู้ศิลปะ</t>
  </si>
  <si>
    <t>2.8 กิจกรรมพัฒนาผลสัมฤทธิ์ทางการเรียนกลุ่มสาระการเรียนรู้ภาษาต่างประเทศ</t>
  </si>
  <si>
    <t>กิจกรรมประกาศคุณธรรมอัตลักษณ์</t>
  </si>
  <si>
    <t>กิจกรรมโครงงานคุณธรรม</t>
  </si>
  <si>
    <t>กิจกรรมครอบครัวคุณธรรม</t>
  </si>
  <si>
    <t>กิจกรรมค้นหาคุณธรรมอัตลักษณ์</t>
  </si>
  <si>
    <t>งบกลาง</t>
  </si>
  <si>
    <t>โครงการอื่นๆ</t>
  </si>
  <si>
    <t>รวมเป็นเงินทั้งสิ้น</t>
  </si>
  <si>
    <t>กลุ่มบริหารงบประมาณ</t>
  </si>
  <si>
    <t>กลุ่มบริหารวิชาการ</t>
  </si>
  <si>
    <t>กลุ่มบริหารงานบุคคล</t>
  </si>
  <si>
    <t>กลุ่มบริหารทั่วไป</t>
  </si>
  <si>
    <t>กิจกรรมปฐมนิเทศนักเรียนชั้นมัธยมศึกษาปีที่ 1 และ 4</t>
  </si>
  <si>
    <t>กิจกรรมค่ายลูกเสือ</t>
  </si>
  <si>
    <t>งบกลางสาธารณูปโภค</t>
  </si>
  <si>
    <t>1.ค่าน้ำ</t>
  </si>
  <si>
    <t>3.ค่าอินเตอร์เน็ต</t>
  </si>
  <si>
    <t>5.ค่าไปรษณีย์</t>
  </si>
  <si>
    <t>2.ค่าไฟฟ้า</t>
  </si>
  <si>
    <t>4.ค่าโทรศัพ์</t>
  </si>
  <si>
    <t>เงินอุดหนุนเหลือจ่าย</t>
  </si>
  <si>
    <t>ทะเบียนควบคุมการใช้งบประมาณ ปีการศึกษา 2567</t>
  </si>
  <si>
    <t>กิจกรรมค่ายคุณธรรม(ตามโครงการที่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</si>
</sst>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8"/>
      <color theme="1"/>
      <name val="TH SarabunPSK"/>
      <family val="2"/>
    </font>
    <font>
      <b/>
      <sz val="22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3" fillId="0" borderId="8" xfId="0" applyFont="1" applyBorder="1"/>
    <xf numFmtId="0" fontId="4" fillId="5" borderId="8" xfId="0" applyFont="1" applyFill="1" applyBorder="1" applyAlignment="1">
      <alignment horizontal="center" vertical="center"/>
    </xf>
    <xf numFmtId="43" fontId="4" fillId="4" borderId="7" xfId="0" applyNumberFormat="1" applyFont="1" applyFill="1" applyBorder="1" applyAlignment="1">
      <alignment horizontal="center" vertical="center"/>
    </xf>
    <xf numFmtId="43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wrapText="1"/>
    </xf>
    <xf numFmtId="43" fontId="4" fillId="4" borderId="8" xfId="1" applyNumberFormat="1" applyFont="1" applyFill="1" applyBorder="1" applyAlignment="1">
      <alignment horizontal="center" vertical="center"/>
    </xf>
    <xf numFmtId="43" fontId="4" fillId="4" borderId="7" xfId="0" applyNumberFormat="1" applyFont="1" applyFill="1" applyBorder="1" applyAlignment="1">
      <alignment horizontal="center" wrapText="1"/>
    </xf>
    <xf numFmtId="43" fontId="4" fillId="2" borderId="8" xfId="0" applyNumberFormat="1" applyFont="1" applyFill="1" applyBorder="1" applyAlignment="1">
      <alignment horizontal="center"/>
    </xf>
    <xf numFmtId="43" fontId="4" fillId="2" borderId="8" xfId="0" applyNumberFormat="1" applyFont="1" applyFill="1" applyBorder="1" applyAlignment="1">
      <alignment horizontal="center" vertical="center"/>
    </xf>
    <xf numFmtId="43" fontId="4" fillId="2" borderId="8" xfId="0" applyNumberFormat="1" applyFont="1" applyFill="1" applyBorder="1"/>
    <xf numFmtId="43" fontId="3" fillId="2" borderId="8" xfId="0" applyNumberFormat="1" applyFont="1" applyFill="1" applyBorder="1" applyAlignment="1">
      <alignment horizontal="center"/>
    </xf>
    <xf numFmtId="43" fontId="3" fillId="2" borderId="8" xfId="0" applyNumberFormat="1" applyFont="1" applyFill="1" applyBorder="1"/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 vertical="center"/>
    </xf>
    <xf numFmtId="43" fontId="4" fillId="3" borderId="8" xfId="0" applyNumberFormat="1" applyFont="1" applyFill="1" applyBorder="1"/>
    <xf numFmtId="43" fontId="3" fillId="3" borderId="8" xfId="0" applyNumberFormat="1" applyFont="1" applyFill="1" applyBorder="1" applyAlignment="1">
      <alignment horizontal="center"/>
    </xf>
    <xf numFmtId="43" fontId="3" fillId="3" borderId="8" xfId="0" applyNumberFormat="1" applyFont="1" applyFill="1" applyBorder="1"/>
    <xf numFmtId="0" fontId="5" fillId="0" borderId="8" xfId="0" applyFont="1" applyBorder="1"/>
    <xf numFmtId="0" fontId="5" fillId="6" borderId="8" xfId="0" applyFont="1" applyFill="1" applyBorder="1"/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5" fillId="7" borderId="8" xfId="0" applyFont="1" applyFill="1" applyBorder="1"/>
    <xf numFmtId="43" fontId="4" fillId="6" borderId="8" xfId="0" applyNumberFormat="1" applyFont="1" applyFill="1" applyBorder="1" applyAlignment="1">
      <alignment horizontal="center"/>
    </xf>
    <xf numFmtId="43" fontId="4" fillId="6" borderId="8" xfId="0" applyNumberFormat="1" applyFont="1" applyFill="1" applyBorder="1" applyAlignment="1">
      <alignment horizontal="center" vertical="center"/>
    </xf>
    <xf numFmtId="43" fontId="3" fillId="6" borderId="8" xfId="0" applyNumberFormat="1" applyFont="1" applyFill="1" applyBorder="1"/>
    <xf numFmtId="43" fontId="3" fillId="6" borderId="8" xfId="0" applyNumberFormat="1" applyFont="1" applyFill="1" applyBorder="1" applyAlignment="1">
      <alignment vertical="center"/>
    </xf>
    <xf numFmtId="43" fontId="3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>
      <alignment horizontal="left" vertical="center" wrapText="1"/>
    </xf>
    <xf numFmtId="0" fontId="4" fillId="3" borderId="8" xfId="0" applyFont="1" applyFill="1" applyBorder="1"/>
    <xf numFmtId="0" fontId="5" fillId="3" borderId="8" xfId="0" applyFont="1" applyFill="1" applyBorder="1"/>
    <xf numFmtId="0" fontId="3" fillId="6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0" fontId="5" fillId="8" borderId="8" xfId="0" applyFont="1" applyFill="1" applyBorder="1"/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5" fillId="9" borderId="8" xfId="0" applyFont="1" applyFill="1" applyBorder="1"/>
    <xf numFmtId="0" fontId="6" fillId="9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5" fillId="4" borderId="8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3" fontId="3" fillId="0" borderId="8" xfId="0" applyNumberFormat="1" applyFont="1" applyBorder="1"/>
    <xf numFmtId="3" fontId="4" fillId="6" borderId="8" xfId="0" applyNumberFormat="1" applyFont="1" applyFill="1" applyBorder="1"/>
    <xf numFmtId="0" fontId="4" fillId="6" borderId="8" xfId="0" applyFont="1" applyFill="1" applyBorder="1" applyAlignment="1">
      <alignment vertical="center" wrapText="1"/>
    </xf>
    <xf numFmtId="0" fontId="3" fillId="6" borderId="8" xfId="0" applyFont="1" applyFill="1" applyBorder="1"/>
    <xf numFmtId="4" fontId="3" fillId="0" borderId="8" xfId="0" applyNumberFormat="1" applyFont="1" applyBorder="1"/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7" borderId="8" xfId="0" applyFont="1" applyFill="1" applyBorder="1" applyAlignment="1">
      <alignment vertical="center"/>
    </xf>
    <xf numFmtId="4" fontId="3" fillId="7" borderId="8" xfId="0" applyNumberFormat="1" applyFont="1" applyFill="1" applyBorder="1"/>
    <xf numFmtId="4" fontId="4" fillId="6" borderId="8" xfId="0" applyNumberFormat="1" applyFont="1" applyFill="1" applyBorder="1"/>
    <xf numFmtId="0" fontId="5" fillId="5" borderId="8" xfId="0" applyFont="1" applyFill="1" applyBorder="1"/>
    <xf numFmtId="0" fontId="4" fillId="10" borderId="8" xfId="0" applyFont="1" applyFill="1" applyBorder="1" applyAlignment="1">
      <alignment horizontal="center" vertical="center" wrapText="1"/>
    </xf>
    <xf numFmtId="0" fontId="5" fillId="10" borderId="8" xfId="0" applyFont="1" applyFill="1" applyBorder="1"/>
    <xf numFmtId="3" fontId="4" fillId="5" borderId="8" xfId="0" applyNumberFormat="1" applyFont="1" applyFill="1" applyBorder="1"/>
    <xf numFmtId="0" fontId="3" fillId="10" borderId="8" xfId="0" applyFont="1" applyFill="1" applyBorder="1" applyAlignment="1">
      <alignment horizontal="left" vertical="top" wrapText="1"/>
    </xf>
    <xf numFmtId="3" fontId="3" fillId="10" borderId="8" xfId="0" applyNumberFormat="1" applyFont="1" applyFill="1" applyBorder="1"/>
    <xf numFmtId="4" fontId="3" fillId="8" borderId="8" xfId="0" applyNumberFormat="1" applyFont="1" applyFill="1" applyBorder="1"/>
    <xf numFmtId="4" fontId="4" fillId="3" borderId="8" xfId="0" applyNumberFormat="1" applyFont="1" applyFill="1" applyBorder="1"/>
    <xf numFmtId="4" fontId="7" fillId="7" borderId="8" xfId="0" applyNumberFormat="1" applyFont="1" applyFill="1" applyBorder="1"/>
    <xf numFmtId="4" fontId="3" fillId="3" borderId="8" xfId="0" applyNumberFormat="1" applyFont="1" applyFill="1" applyBorder="1"/>
    <xf numFmtId="4" fontId="4" fillId="9" borderId="8" xfId="0" applyNumberFormat="1" applyFont="1" applyFill="1" applyBorder="1"/>
    <xf numFmtId="0" fontId="4" fillId="9" borderId="8" xfId="0" applyFont="1" applyFill="1" applyBorder="1"/>
    <xf numFmtId="0" fontId="3" fillId="4" borderId="8" xfId="0" applyFont="1" applyFill="1" applyBorder="1"/>
    <xf numFmtId="0" fontId="3" fillId="0" borderId="8" xfId="0" applyFont="1" applyBorder="1" applyAlignment="1">
      <alignment horizontal="center" vertical="center" wrapText="1"/>
    </xf>
    <xf numFmtId="3" fontId="3" fillId="4" borderId="8" xfId="0" applyNumberFormat="1" applyFont="1" applyFill="1" applyBorder="1"/>
    <xf numFmtId="4" fontId="3" fillId="4" borderId="8" xfId="0" applyNumberFormat="1" applyFont="1" applyFill="1" applyBorder="1"/>
    <xf numFmtId="3" fontId="4" fillId="6" borderId="8" xfId="0" applyNumberFormat="1" applyFont="1" applyFill="1" applyBorder="1" applyAlignment="1">
      <alignment horizontal="right" vertical="center"/>
    </xf>
    <xf numFmtId="0" fontId="3" fillId="5" borderId="8" xfId="0" applyFont="1" applyFill="1" applyBorder="1" applyAlignment="1">
      <alignment vertical="center"/>
    </xf>
    <xf numFmtId="4" fontId="3" fillId="5" borderId="8" xfId="0" applyNumberFormat="1" applyFont="1" applyFill="1" applyBorder="1"/>
    <xf numFmtId="43" fontId="5" fillId="0" borderId="8" xfId="0" applyNumberFormat="1" applyFont="1" applyBorder="1"/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colors>
    <mruColors>
      <color rgb="FFE7ADF9"/>
      <color rgb="FFD3BAEC"/>
      <color rgb="FFF6B0EC"/>
      <color rgb="FFCBB7EF"/>
      <color rgb="FFFF6699"/>
      <color rgb="FFEF79DE"/>
      <color rgb="FFBCF1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BCE6-F392-4947-B2C1-1243A0FD11EB}">
  <dimension ref="A1:M109"/>
  <sheetViews>
    <sheetView tabSelected="1" topLeftCell="A16" zoomScale="80" zoomScaleNormal="80" workbookViewId="0">
      <selection activeCell="C19" sqref="C19:C23"/>
    </sheetView>
  </sheetViews>
  <sheetFormatPr defaultRowHeight="14.25" x14ac:dyDescent="0.2"/>
  <cols>
    <col min="2" max="2" width="35.875" customWidth="1"/>
    <col min="3" max="3" width="13.625" customWidth="1"/>
    <col min="4" max="4" width="19.25" customWidth="1"/>
    <col min="5" max="5" width="17.875" customWidth="1"/>
    <col min="6" max="6" width="14.75" customWidth="1"/>
    <col min="7" max="7" width="17.625" customWidth="1"/>
    <col min="8" max="8" width="22.875" customWidth="1"/>
    <col min="9" max="10" width="18" customWidth="1"/>
    <col min="12" max="12" width="14.125" customWidth="1"/>
    <col min="13" max="13" width="13.875" customWidth="1"/>
  </cols>
  <sheetData>
    <row r="1" spans="1:13" ht="33" customHeight="1" x14ac:dyDescent="0.45">
      <c r="A1" s="104" t="s">
        <v>115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21" x14ac:dyDescent="0.2">
      <c r="A2" s="106" t="s">
        <v>0</v>
      </c>
      <c r="B2" s="106" t="s">
        <v>1</v>
      </c>
      <c r="C2" s="108"/>
      <c r="D2" s="108"/>
      <c r="E2" s="108"/>
      <c r="F2" s="109"/>
      <c r="G2" s="110" t="s">
        <v>2</v>
      </c>
      <c r="H2" s="111"/>
      <c r="I2" s="111"/>
      <c r="J2" s="112"/>
      <c r="K2" s="106" t="s">
        <v>3</v>
      </c>
      <c r="L2" s="113" t="s">
        <v>4</v>
      </c>
      <c r="M2" s="113" t="s">
        <v>5</v>
      </c>
    </row>
    <row r="3" spans="1:13" ht="21" x14ac:dyDescent="0.2">
      <c r="A3" s="107"/>
      <c r="B3" s="107"/>
      <c r="C3" s="3" t="s">
        <v>6</v>
      </c>
      <c r="D3" s="3" t="s">
        <v>7</v>
      </c>
      <c r="E3" s="3" t="s">
        <v>8</v>
      </c>
      <c r="F3" s="3" t="s">
        <v>9</v>
      </c>
      <c r="G3" s="3" t="s">
        <v>114</v>
      </c>
      <c r="H3" s="3" t="s">
        <v>7</v>
      </c>
      <c r="I3" s="3" t="s">
        <v>8</v>
      </c>
      <c r="J3" s="3" t="s">
        <v>9</v>
      </c>
      <c r="K3" s="107"/>
      <c r="L3" s="114"/>
      <c r="M3" s="114"/>
    </row>
    <row r="4" spans="1:13" ht="21" x14ac:dyDescent="0.35">
      <c r="A4" s="97" t="s">
        <v>10</v>
      </c>
      <c r="B4" s="98"/>
      <c r="C4" s="4">
        <v>67621.83</v>
      </c>
      <c r="D4" s="4">
        <v>32349.68</v>
      </c>
      <c r="E4" s="4"/>
      <c r="F4" s="4"/>
      <c r="G4" s="5"/>
      <c r="H4" s="5"/>
      <c r="I4" s="5"/>
      <c r="J4" s="5"/>
      <c r="K4" s="4"/>
      <c r="L4" s="6"/>
      <c r="M4" s="6"/>
    </row>
    <row r="5" spans="1:13" ht="21" x14ac:dyDescent="0.35">
      <c r="A5" s="99" t="s">
        <v>11</v>
      </c>
      <c r="B5" s="100"/>
      <c r="C5" s="7">
        <v>280040</v>
      </c>
      <c r="D5" s="7">
        <v>57760</v>
      </c>
      <c r="E5" s="7"/>
      <c r="F5" s="7"/>
      <c r="G5" s="5"/>
      <c r="H5" s="5"/>
      <c r="I5" s="5"/>
      <c r="J5" s="5"/>
      <c r="K5" s="4"/>
      <c r="L5" s="8"/>
      <c r="M5" s="8"/>
    </row>
    <row r="6" spans="1:13" ht="21" x14ac:dyDescent="0.35">
      <c r="A6" s="101" t="s">
        <v>12</v>
      </c>
      <c r="B6" s="102"/>
      <c r="C6" s="7">
        <f>C4+C5</f>
        <v>347661.83</v>
      </c>
      <c r="D6" s="7">
        <f>D4+D5</f>
        <v>90109.68</v>
      </c>
      <c r="E6" s="7"/>
      <c r="F6" s="7"/>
      <c r="G6" s="5"/>
      <c r="H6" s="5"/>
      <c r="I6" s="5"/>
      <c r="J6" s="5"/>
      <c r="K6" s="4"/>
      <c r="L6" s="8"/>
      <c r="M6" s="8"/>
    </row>
    <row r="7" spans="1:13" ht="21" x14ac:dyDescent="0.35">
      <c r="A7" s="103" t="s">
        <v>13</v>
      </c>
      <c r="B7" s="103"/>
      <c r="C7" s="9"/>
      <c r="D7" s="9"/>
      <c r="E7" s="9"/>
      <c r="F7" s="10"/>
      <c r="G7" s="10"/>
      <c r="H7" s="10"/>
      <c r="I7" s="10"/>
      <c r="J7" s="10"/>
      <c r="K7" s="11"/>
      <c r="L7" s="12"/>
      <c r="M7" s="13"/>
    </row>
    <row r="8" spans="1:13" ht="21" x14ac:dyDescent="0.35">
      <c r="A8" s="14"/>
      <c r="B8" s="15" t="s">
        <v>103</v>
      </c>
      <c r="C8" s="16">
        <f>C9+C14+C24+C30+C38+C44+C47</f>
        <v>151986</v>
      </c>
      <c r="D8" s="16">
        <f>D47</f>
        <v>89229.68</v>
      </c>
      <c r="E8" s="16"/>
      <c r="F8" s="17"/>
      <c r="G8" s="17"/>
      <c r="H8" s="17"/>
      <c r="I8" s="17"/>
      <c r="J8" s="17"/>
      <c r="K8" s="18"/>
      <c r="L8" s="19"/>
      <c r="M8" s="20"/>
    </row>
    <row r="9" spans="1:13" ht="26.25" customHeight="1" x14ac:dyDescent="0.35">
      <c r="A9" s="39">
        <v>1</v>
      </c>
      <c r="B9" s="40" t="s">
        <v>15</v>
      </c>
      <c r="C9" s="28">
        <f>C10+C11</f>
        <v>30575</v>
      </c>
      <c r="D9" s="28"/>
      <c r="E9" s="28"/>
      <c r="F9" s="29"/>
      <c r="G9" s="30"/>
      <c r="H9" s="30"/>
      <c r="I9" s="30"/>
      <c r="J9" s="30"/>
      <c r="K9" s="31"/>
      <c r="L9" s="32"/>
      <c r="M9" s="30"/>
    </row>
    <row r="10" spans="1:13" ht="21" x14ac:dyDescent="0.35">
      <c r="A10" s="37"/>
      <c r="B10" s="37" t="s">
        <v>16</v>
      </c>
      <c r="C10" s="70">
        <v>27575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21" x14ac:dyDescent="0.35">
      <c r="A11" s="37"/>
      <c r="B11" s="37" t="s">
        <v>17</v>
      </c>
      <c r="C11" s="55">
        <v>3000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21" x14ac:dyDescent="0.35">
      <c r="A12" s="37"/>
      <c r="B12" s="37" t="s">
        <v>18</v>
      </c>
      <c r="C12" s="2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21" x14ac:dyDescent="0.35">
      <c r="A13" s="37"/>
      <c r="B13" s="37" t="s">
        <v>19</v>
      </c>
      <c r="C13" s="2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28.5" customHeight="1" x14ac:dyDescent="0.35">
      <c r="A14" s="36">
        <v>2</v>
      </c>
      <c r="B14" s="40" t="s">
        <v>14</v>
      </c>
      <c r="C14" s="56">
        <f>C15+C16+C17+C18+C19+C20+C21+C22+C23</f>
        <v>65811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39.75" customHeight="1" x14ac:dyDescent="0.35">
      <c r="A15" s="37"/>
      <c r="B15" s="24" t="s">
        <v>88</v>
      </c>
      <c r="C15" s="55">
        <v>1970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42" x14ac:dyDescent="0.35">
      <c r="A16" s="37"/>
      <c r="B16" s="26" t="s">
        <v>89</v>
      </c>
      <c r="C16" s="55">
        <v>2000</v>
      </c>
      <c r="D16" s="2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42" x14ac:dyDescent="0.35">
      <c r="A17" s="37"/>
      <c r="B17" s="26" t="s">
        <v>87</v>
      </c>
      <c r="C17" s="55">
        <v>5000</v>
      </c>
      <c r="D17" s="2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42" x14ac:dyDescent="0.35">
      <c r="A18" s="37"/>
      <c r="B18" s="26" t="s">
        <v>90</v>
      </c>
      <c r="C18" s="55">
        <v>9326</v>
      </c>
      <c r="D18" s="2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42" x14ac:dyDescent="0.35">
      <c r="A19" s="37"/>
      <c r="B19" s="26" t="s">
        <v>91</v>
      </c>
      <c r="C19" s="55">
        <v>6000</v>
      </c>
      <c r="D19" s="2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42" x14ac:dyDescent="0.35">
      <c r="A20" s="37"/>
      <c r="B20" s="26" t="s">
        <v>92</v>
      </c>
      <c r="C20" s="55">
        <v>5000</v>
      </c>
      <c r="D20" s="2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42" x14ac:dyDescent="0.35">
      <c r="A21" s="37"/>
      <c r="B21" s="26" t="s">
        <v>93</v>
      </c>
      <c r="C21" s="55">
        <v>4374</v>
      </c>
      <c r="D21" s="2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42" x14ac:dyDescent="0.35">
      <c r="A22" s="37"/>
      <c r="B22" s="26" t="s">
        <v>94</v>
      </c>
      <c r="C22" s="55">
        <v>2500</v>
      </c>
      <c r="D22" s="2"/>
      <c r="E22" s="21"/>
      <c r="F22" s="21"/>
      <c r="G22" s="21"/>
      <c r="H22" s="21"/>
      <c r="I22" s="21"/>
      <c r="J22" s="21"/>
      <c r="K22" s="21"/>
      <c r="L22" s="21"/>
      <c r="M22" s="21"/>
    </row>
    <row r="23" spans="1:13" ht="42" x14ac:dyDescent="0.35">
      <c r="A23" s="37"/>
      <c r="B23" s="26" t="s">
        <v>20</v>
      </c>
      <c r="C23" s="55">
        <v>29641</v>
      </c>
      <c r="D23" s="2"/>
      <c r="E23" s="21"/>
      <c r="F23" s="21"/>
      <c r="G23" s="21"/>
      <c r="H23" s="21"/>
      <c r="I23" s="21"/>
      <c r="J23" s="21"/>
      <c r="K23" s="21"/>
      <c r="L23" s="21"/>
      <c r="M23" s="21"/>
    </row>
    <row r="24" spans="1:13" ht="30.75" customHeight="1" x14ac:dyDescent="0.25">
      <c r="A24" s="36">
        <v>3</v>
      </c>
      <c r="B24" s="57" t="s">
        <v>86</v>
      </c>
      <c r="C24" s="81">
        <f>C27+C29</f>
        <v>44600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27" customHeight="1" x14ac:dyDescent="0.35">
      <c r="A25" s="37"/>
      <c r="B25" s="37" t="s">
        <v>21</v>
      </c>
      <c r="C25" s="2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42" x14ac:dyDescent="0.35">
      <c r="A26" s="37"/>
      <c r="B26" s="26" t="s">
        <v>22</v>
      </c>
      <c r="C26" s="2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42" x14ac:dyDescent="0.35">
      <c r="A27" s="37"/>
      <c r="B27" s="26" t="s">
        <v>23</v>
      </c>
      <c r="C27" s="55">
        <v>43600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42" x14ac:dyDescent="0.35">
      <c r="A28" s="37"/>
      <c r="B28" s="26" t="s">
        <v>24</v>
      </c>
      <c r="C28" s="2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ht="42" x14ac:dyDescent="0.35">
      <c r="A29" s="37"/>
      <c r="B29" s="26" t="s">
        <v>25</v>
      </c>
      <c r="C29" s="55">
        <v>1000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21" x14ac:dyDescent="0.35">
      <c r="A30" s="36">
        <v>4</v>
      </c>
      <c r="B30" s="40" t="s">
        <v>29</v>
      </c>
      <c r="C30" s="56">
        <f>C32+C33+C34</f>
        <v>10000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43.5" customHeight="1" x14ac:dyDescent="0.35">
      <c r="A31" s="37"/>
      <c r="B31" s="26" t="s">
        <v>106</v>
      </c>
      <c r="C31" s="2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42" x14ac:dyDescent="0.35">
      <c r="A32" s="37"/>
      <c r="B32" s="26" t="s">
        <v>26</v>
      </c>
      <c r="C32" s="55">
        <v>3000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ht="42" x14ac:dyDescent="0.35">
      <c r="A33" s="37"/>
      <c r="B33" s="26" t="s">
        <v>27</v>
      </c>
      <c r="C33" s="55">
        <v>5000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30" customHeight="1" x14ac:dyDescent="0.35">
      <c r="A34" s="37"/>
      <c r="B34" s="37" t="s">
        <v>28</v>
      </c>
      <c r="C34" s="55">
        <v>2000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42" x14ac:dyDescent="0.35">
      <c r="A35" s="36">
        <v>5</v>
      </c>
      <c r="B35" s="33" t="s">
        <v>30</v>
      </c>
      <c r="C35" s="56"/>
      <c r="D35" s="56">
        <f>D36+D37</f>
        <v>5000</v>
      </c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40.5" customHeight="1" x14ac:dyDescent="0.35">
      <c r="A36" s="37"/>
      <c r="B36" s="26" t="s">
        <v>31</v>
      </c>
      <c r="C36" s="2"/>
      <c r="D36" s="2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40.5" customHeight="1" x14ac:dyDescent="0.35">
      <c r="A37" s="37"/>
      <c r="B37" s="26" t="s">
        <v>32</v>
      </c>
      <c r="C37" s="55"/>
      <c r="D37" s="55">
        <v>5000</v>
      </c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21" x14ac:dyDescent="0.35">
      <c r="A38" s="36">
        <v>6</v>
      </c>
      <c r="B38" s="40" t="s">
        <v>34</v>
      </c>
      <c r="C38" s="58">
        <f>C39+C40+C41+C42+C43</f>
        <v>1000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21" x14ac:dyDescent="0.35">
      <c r="A39" s="37"/>
      <c r="B39" s="37" t="s">
        <v>33</v>
      </c>
      <c r="C39" s="2">
        <v>400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21" x14ac:dyDescent="0.35">
      <c r="A40" s="37"/>
      <c r="B40" s="37" t="s">
        <v>98</v>
      </c>
      <c r="C40" s="2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ht="21" x14ac:dyDescent="0.35">
      <c r="A41" s="37"/>
      <c r="B41" s="37" t="s">
        <v>95</v>
      </c>
      <c r="C41" s="2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21" x14ac:dyDescent="0.35">
      <c r="A42" s="37"/>
      <c r="B42" s="37" t="s">
        <v>96</v>
      </c>
      <c r="C42" s="2">
        <v>300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ht="21" x14ac:dyDescent="0.35">
      <c r="A43" s="37"/>
      <c r="B43" s="37" t="s">
        <v>97</v>
      </c>
      <c r="C43" s="2">
        <v>300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ht="21" x14ac:dyDescent="0.25">
      <c r="A44" s="36">
        <v>7</v>
      </c>
      <c r="B44" s="40" t="s">
        <v>35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ht="21" x14ac:dyDescent="0.25">
      <c r="A45" s="38"/>
      <c r="B45" s="37" t="s">
        <v>36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21" x14ac:dyDescent="0.25">
      <c r="A46" s="38"/>
      <c r="B46" s="37" t="s">
        <v>37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ht="21" x14ac:dyDescent="0.35">
      <c r="A47" s="36">
        <v>8</v>
      </c>
      <c r="B47" s="40" t="s">
        <v>38</v>
      </c>
      <c r="C47" s="22"/>
      <c r="D47" s="64">
        <f>D48+D49+D51+D52+D53</f>
        <v>89229.68</v>
      </c>
      <c r="E47" s="22"/>
      <c r="F47" s="22"/>
      <c r="G47" s="22"/>
      <c r="H47" s="22"/>
      <c r="I47" s="22"/>
      <c r="J47" s="22"/>
      <c r="K47" s="22"/>
      <c r="L47" s="22"/>
      <c r="M47" s="22"/>
    </row>
    <row r="48" spans="1:13" ht="21" x14ac:dyDescent="0.35">
      <c r="A48" s="38"/>
      <c r="B48" s="37" t="s">
        <v>39</v>
      </c>
      <c r="C48" s="21"/>
      <c r="D48" s="55">
        <v>20000</v>
      </c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21" x14ac:dyDescent="0.35">
      <c r="A49" s="38"/>
      <c r="B49" s="60" t="s">
        <v>40</v>
      </c>
      <c r="C49" s="21"/>
      <c r="D49" s="55">
        <v>32000</v>
      </c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21" x14ac:dyDescent="0.35">
      <c r="A50" s="38"/>
      <c r="B50" s="62" t="s">
        <v>41</v>
      </c>
      <c r="C50" s="27"/>
      <c r="D50" s="63">
        <v>26109.68</v>
      </c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21" x14ac:dyDescent="0.35">
      <c r="A51" s="38"/>
      <c r="B51" s="82" t="s">
        <v>116</v>
      </c>
      <c r="C51" s="65"/>
      <c r="D51" s="83">
        <v>5000</v>
      </c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21" x14ac:dyDescent="0.35">
      <c r="A52" s="38"/>
      <c r="B52" s="82" t="s">
        <v>107</v>
      </c>
      <c r="C52" s="65"/>
      <c r="D52" s="83">
        <v>20229.68</v>
      </c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21" x14ac:dyDescent="0.35">
      <c r="A53" s="38"/>
      <c r="B53" s="61" t="s">
        <v>42</v>
      </c>
      <c r="C53" s="21"/>
      <c r="D53" s="55">
        <v>12000</v>
      </c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21" x14ac:dyDescent="0.35">
      <c r="A54" s="91" t="s">
        <v>102</v>
      </c>
      <c r="B54" s="92"/>
      <c r="C54" s="72">
        <f>C56+C57+C58+C59</f>
        <v>5953.24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21" x14ac:dyDescent="0.35">
      <c r="A55" s="45">
        <v>9</v>
      </c>
      <c r="B55" s="43" t="s">
        <v>46</v>
      </c>
      <c r="C55" s="71">
        <f>C56+C57+C58+C59</f>
        <v>5953.24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1:13" ht="21" x14ac:dyDescent="0.35">
      <c r="A56" s="37"/>
      <c r="B56" s="26" t="s">
        <v>43</v>
      </c>
      <c r="C56" s="2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ht="21" x14ac:dyDescent="0.35">
      <c r="A57" s="37"/>
      <c r="B57" s="26" t="s">
        <v>44</v>
      </c>
      <c r="C57" s="59">
        <v>4953.24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7.25" customHeight="1" x14ac:dyDescent="0.35">
      <c r="A58" s="37"/>
      <c r="B58" s="26" t="s">
        <v>45</v>
      </c>
      <c r="C58" s="2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21" x14ac:dyDescent="0.35">
      <c r="A59" s="37"/>
      <c r="B59" s="26" t="s">
        <v>47</v>
      </c>
      <c r="C59" s="55">
        <v>1000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ht="21" x14ac:dyDescent="0.35">
      <c r="A60" s="85" t="s">
        <v>108</v>
      </c>
      <c r="B60" s="86"/>
      <c r="C60" s="68">
        <f>C61+C62+C63+C64+C65</f>
        <v>40474.490000000005</v>
      </c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1:13" ht="21" x14ac:dyDescent="0.35">
      <c r="A61" s="66"/>
      <c r="B61" s="69" t="s">
        <v>109</v>
      </c>
      <c r="C61" s="70">
        <v>7000</v>
      </c>
      <c r="D61" s="67"/>
      <c r="E61" s="67"/>
      <c r="F61" s="67"/>
      <c r="G61" s="67"/>
      <c r="H61" s="67"/>
      <c r="I61" s="67"/>
      <c r="J61" s="67"/>
      <c r="K61" s="67"/>
      <c r="L61" s="67"/>
      <c r="M61" s="67"/>
    </row>
    <row r="62" spans="1:13" ht="21" x14ac:dyDescent="0.35">
      <c r="A62" s="66"/>
      <c r="B62" s="69" t="s">
        <v>112</v>
      </c>
      <c r="C62" s="70">
        <v>17846.990000000002</v>
      </c>
      <c r="D62" s="67"/>
      <c r="E62" s="67"/>
      <c r="F62" s="67"/>
      <c r="G62" s="67"/>
      <c r="H62" s="67"/>
      <c r="I62" s="67"/>
      <c r="J62" s="67"/>
      <c r="K62" s="67"/>
      <c r="L62" s="67"/>
      <c r="M62" s="67"/>
    </row>
    <row r="63" spans="1:13" ht="21" x14ac:dyDescent="0.35">
      <c r="A63" s="66"/>
      <c r="B63" s="69" t="s">
        <v>110</v>
      </c>
      <c r="C63" s="70">
        <v>4627.5</v>
      </c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1:13" ht="21" x14ac:dyDescent="0.35">
      <c r="A64" s="66"/>
      <c r="B64" s="69" t="s">
        <v>113</v>
      </c>
      <c r="C64" s="70">
        <v>9000</v>
      </c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1:13" ht="21" x14ac:dyDescent="0.35">
      <c r="A65" s="66"/>
      <c r="B65" s="69" t="s">
        <v>111</v>
      </c>
      <c r="C65" s="70">
        <v>2000</v>
      </c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1:13" ht="21" x14ac:dyDescent="0.35">
      <c r="A66" s="93" t="s">
        <v>104</v>
      </c>
      <c r="B66" s="94"/>
      <c r="C66" s="72">
        <f>C67+C70</f>
        <v>10560.18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21" x14ac:dyDescent="0.35">
      <c r="A67" s="46">
        <v>10</v>
      </c>
      <c r="B67" s="47" t="s">
        <v>48</v>
      </c>
      <c r="C67" s="76">
        <f>C68+C69</f>
        <v>140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</row>
    <row r="68" spans="1:13" ht="21" x14ac:dyDescent="0.35">
      <c r="A68" s="37"/>
      <c r="B68" s="26" t="s">
        <v>49</v>
      </c>
      <c r="C68" s="2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19.5" customHeight="1" x14ac:dyDescent="0.35">
      <c r="A69" s="37"/>
      <c r="B69" s="37" t="s">
        <v>50</v>
      </c>
      <c r="C69" s="2">
        <v>140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42" x14ac:dyDescent="0.35">
      <c r="A70" s="46">
        <v>11</v>
      </c>
      <c r="B70" s="49" t="s">
        <v>51</v>
      </c>
      <c r="C70" s="75">
        <f>C71+C72+C73+C74+C75+C76</f>
        <v>10420.18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13" ht="21" x14ac:dyDescent="0.35">
      <c r="A71" s="37"/>
      <c r="B71" s="37" t="s">
        <v>52</v>
      </c>
      <c r="C71" s="2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21" x14ac:dyDescent="0.35">
      <c r="A72" s="37"/>
      <c r="B72" s="37" t="s">
        <v>53</v>
      </c>
      <c r="C72" s="2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ht="42" x14ac:dyDescent="0.35">
      <c r="A73" s="37"/>
      <c r="B73" s="26" t="s">
        <v>54</v>
      </c>
      <c r="C73" s="2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21" x14ac:dyDescent="0.35">
      <c r="A74" s="37"/>
      <c r="B74" s="37" t="s">
        <v>55</v>
      </c>
      <c r="C74" s="59">
        <v>420.18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ht="21" x14ac:dyDescent="0.35">
      <c r="A75" s="37"/>
      <c r="B75" s="37" t="s">
        <v>56</v>
      </c>
      <c r="C75" s="2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ht="21" x14ac:dyDescent="0.35">
      <c r="A76" s="37"/>
      <c r="B76" s="37" t="s">
        <v>57</v>
      </c>
      <c r="C76" s="55">
        <v>10000</v>
      </c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ht="21" x14ac:dyDescent="0.35">
      <c r="A77" s="95" t="s">
        <v>105</v>
      </c>
      <c r="B77" s="96"/>
      <c r="C77" s="74">
        <f>C78+C82+C88+C93+C95+C102</f>
        <v>28806.129999999997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21" x14ac:dyDescent="0.35">
      <c r="A78" s="50">
        <v>12</v>
      </c>
      <c r="B78" s="51" t="s">
        <v>58</v>
      </c>
      <c r="C78" s="79">
        <f>C79+C80+C81</f>
        <v>7500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3" ht="21" x14ac:dyDescent="0.35">
      <c r="A79" s="37"/>
      <c r="B79" s="37" t="s">
        <v>59</v>
      </c>
      <c r="C79" s="55">
        <v>4000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21" x14ac:dyDescent="0.35">
      <c r="A80" s="37"/>
      <c r="B80" s="37" t="s">
        <v>60</v>
      </c>
      <c r="C80" s="55">
        <v>3500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21" x14ac:dyDescent="0.35">
      <c r="A81" s="37"/>
      <c r="B81" s="37" t="s">
        <v>61</v>
      </c>
      <c r="C81" s="55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21" x14ac:dyDescent="0.35">
      <c r="A82" s="50">
        <v>13</v>
      </c>
      <c r="B82" s="51" t="s">
        <v>62</v>
      </c>
      <c r="C82" s="79">
        <f>C83+C84+C85+C86+C87</f>
        <v>3570</v>
      </c>
      <c r="D82" s="52"/>
      <c r="E82" s="52"/>
      <c r="F82" s="52"/>
      <c r="G82" s="52"/>
      <c r="H82" s="52"/>
      <c r="I82" s="52"/>
      <c r="J82" s="52"/>
      <c r="K82" s="52"/>
      <c r="L82" s="52"/>
      <c r="M82" s="52"/>
    </row>
    <row r="83" spans="1:13" ht="21" x14ac:dyDescent="0.35">
      <c r="A83" s="37"/>
      <c r="B83" s="37" t="s">
        <v>63</v>
      </c>
      <c r="C83" s="55">
        <v>170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21" x14ac:dyDescent="0.35">
      <c r="A84" s="37"/>
      <c r="B84" s="37" t="s">
        <v>64</v>
      </c>
      <c r="C84" s="55">
        <v>3400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s="1" customFormat="1" ht="36.75" customHeight="1" x14ac:dyDescent="0.2">
      <c r="A85" s="38"/>
      <c r="B85" s="24" t="s">
        <v>65</v>
      </c>
      <c r="C85" s="78"/>
      <c r="D85" s="25"/>
      <c r="E85" s="23"/>
      <c r="F85" s="23"/>
      <c r="G85" s="23"/>
      <c r="H85" s="23"/>
      <c r="I85" s="23"/>
      <c r="J85" s="23"/>
      <c r="K85" s="23"/>
      <c r="L85" s="23"/>
      <c r="M85" s="23"/>
    </row>
    <row r="86" spans="1:13" ht="21" x14ac:dyDescent="0.35">
      <c r="A86" s="37"/>
      <c r="B86" s="37" t="s">
        <v>66</v>
      </c>
      <c r="C86" s="2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ht="21" x14ac:dyDescent="0.35">
      <c r="A87" s="37"/>
      <c r="B87" s="37" t="s">
        <v>67</v>
      </c>
      <c r="C87" s="2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21" x14ac:dyDescent="0.35">
      <c r="A88" s="50">
        <v>14</v>
      </c>
      <c r="B88" s="51" t="s">
        <v>68</v>
      </c>
      <c r="C88" s="79">
        <f>C89+C90+C91+C92</f>
        <v>2000</v>
      </c>
      <c r="D88" s="52"/>
      <c r="E88" s="52"/>
      <c r="F88" s="52"/>
      <c r="G88" s="52"/>
      <c r="H88" s="52"/>
      <c r="I88" s="52"/>
      <c r="J88" s="52"/>
      <c r="K88" s="52"/>
      <c r="L88" s="52"/>
      <c r="M88" s="52"/>
    </row>
    <row r="89" spans="1:13" ht="21" x14ac:dyDescent="0.35">
      <c r="A89" s="37"/>
      <c r="B89" s="37" t="s">
        <v>69</v>
      </c>
      <c r="C89" s="2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ht="21" x14ac:dyDescent="0.35">
      <c r="A90" s="37"/>
      <c r="B90" s="37" t="s">
        <v>70</v>
      </c>
      <c r="C90" s="55">
        <v>2000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63" x14ac:dyDescent="0.35">
      <c r="A91" s="37"/>
      <c r="B91" s="26" t="s">
        <v>71</v>
      </c>
      <c r="C91" s="2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ht="20.25" customHeight="1" x14ac:dyDescent="0.35">
      <c r="A92" s="37"/>
      <c r="B92" s="26" t="s">
        <v>72</v>
      </c>
      <c r="C92" s="55">
        <v>0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21" x14ac:dyDescent="0.35">
      <c r="A93" s="50">
        <v>15</v>
      </c>
      <c r="B93" s="51" t="s">
        <v>74</v>
      </c>
      <c r="C93" s="80">
        <f>C94</f>
        <v>13036.13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</row>
    <row r="94" spans="1:13" ht="21" x14ac:dyDescent="0.35">
      <c r="A94" s="38"/>
      <c r="B94" s="37" t="s">
        <v>73</v>
      </c>
      <c r="C94" s="59">
        <v>13036.13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 ht="21" x14ac:dyDescent="0.35">
      <c r="A95" s="50">
        <v>16</v>
      </c>
      <c r="B95" s="51" t="s">
        <v>75</v>
      </c>
      <c r="C95" s="79">
        <f>C96+C97+C98+C99+C100+C101</f>
        <v>2700</v>
      </c>
      <c r="D95" s="52"/>
      <c r="E95" s="52"/>
      <c r="F95" s="52"/>
      <c r="G95" s="52"/>
      <c r="H95" s="52"/>
      <c r="I95" s="52"/>
      <c r="J95" s="52"/>
      <c r="K95" s="52"/>
      <c r="L95" s="52"/>
      <c r="M95" s="52"/>
    </row>
    <row r="96" spans="1:13" ht="21" x14ac:dyDescent="0.35">
      <c r="A96" s="37"/>
      <c r="B96" s="37" t="s">
        <v>76</v>
      </c>
      <c r="C96" s="55">
        <v>2700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 ht="21" x14ac:dyDescent="0.35">
      <c r="A97" s="37"/>
      <c r="B97" s="37" t="s">
        <v>77</v>
      </c>
      <c r="C97" s="2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ht="21" x14ac:dyDescent="0.35">
      <c r="A98" s="37"/>
      <c r="B98" s="37" t="s">
        <v>78</v>
      </c>
      <c r="C98" s="2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ht="21" x14ac:dyDescent="0.35">
      <c r="A99" s="37"/>
      <c r="B99" s="37" t="s">
        <v>79</v>
      </c>
      <c r="C99" s="2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 ht="21" x14ac:dyDescent="0.35">
      <c r="A100" s="37"/>
      <c r="B100" s="37" t="s">
        <v>80</v>
      </c>
      <c r="C100" s="2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ht="42" x14ac:dyDescent="0.35">
      <c r="A101" s="37"/>
      <c r="B101" s="26" t="s">
        <v>81</v>
      </c>
      <c r="C101" s="2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ht="42" x14ac:dyDescent="0.35">
      <c r="A102" s="53">
        <v>17</v>
      </c>
      <c r="B102" s="54" t="s">
        <v>82</v>
      </c>
      <c r="C102" s="77">
        <f>C103+C104+C106+C105</f>
        <v>0</v>
      </c>
      <c r="D102" s="52"/>
      <c r="E102" s="52"/>
      <c r="F102" s="52"/>
      <c r="G102" s="52"/>
      <c r="H102" s="52"/>
      <c r="I102" s="52"/>
      <c r="J102" s="52"/>
      <c r="K102" s="52"/>
      <c r="L102" s="52"/>
      <c r="M102" s="52"/>
    </row>
    <row r="103" spans="1:13" ht="63.75" customHeight="1" x14ac:dyDescent="0.35">
      <c r="A103" s="37"/>
      <c r="B103" s="26" t="s">
        <v>83</v>
      </c>
      <c r="C103" s="2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 ht="42" x14ac:dyDescent="0.35">
      <c r="A104" s="37"/>
      <c r="B104" s="26" t="s">
        <v>84</v>
      </c>
      <c r="C104" s="2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 ht="21" x14ac:dyDescent="0.35">
      <c r="A105" s="37"/>
      <c r="B105" s="41" t="s">
        <v>85</v>
      </c>
      <c r="C105" s="2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ht="21" x14ac:dyDescent="0.35">
      <c r="A106" s="37"/>
      <c r="B106" s="37" t="s">
        <v>80</v>
      </c>
      <c r="C106" s="2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ht="30" customHeight="1" x14ac:dyDescent="0.35">
      <c r="A107" s="87" t="s">
        <v>99</v>
      </c>
      <c r="B107" s="88"/>
      <c r="C107" s="73">
        <v>29766.18</v>
      </c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ht="28.5" customHeight="1" x14ac:dyDescent="0.25">
      <c r="A108" s="42">
        <v>18</v>
      </c>
      <c r="B108" s="43" t="s">
        <v>100</v>
      </c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</row>
    <row r="109" spans="1:13" ht="23.25" x14ac:dyDescent="0.25">
      <c r="A109" s="89" t="s">
        <v>101</v>
      </c>
      <c r="B109" s="90"/>
      <c r="C109" s="84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</sheetData>
  <mergeCells count="18">
    <mergeCell ref="A4:B4"/>
    <mergeCell ref="A5:B5"/>
    <mergeCell ref="A6:B6"/>
    <mergeCell ref="A7:B7"/>
    <mergeCell ref="A1:M1"/>
    <mergeCell ref="A2:A3"/>
    <mergeCell ref="B2:B3"/>
    <mergeCell ref="C2:F2"/>
    <mergeCell ref="G2:J2"/>
    <mergeCell ref="K2:K3"/>
    <mergeCell ref="L2:L3"/>
    <mergeCell ref="M2:M3"/>
    <mergeCell ref="A60:B60"/>
    <mergeCell ref="A107:B107"/>
    <mergeCell ref="A109:B109"/>
    <mergeCell ref="A54:B54"/>
    <mergeCell ref="A66:B66"/>
    <mergeCell ref="A77:B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Sheet1!_Hlk133677433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Moderncom</dc:creator>
  <cp:lastModifiedBy>Moderncom</cp:lastModifiedBy>
  <dcterms:created xsi:type="dcterms:W3CDTF">2024-07-16T02:04:26Z</dcterms:created>
  <dcterms:modified xsi:type="dcterms:W3CDTF">2024-09-12T07:58:17Z</dcterms:modified>
</cp:coreProperties>
</file>